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80" windowWidth="1548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Sheet1!$A$1:$J$76</definedName>
    <definedName name="_xlnm.Print_Titles" localSheetId="0">Sheet1!$1:$4</definedName>
  </definedNames>
  <calcPr calcId="125725"/>
</workbook>
</file>

<file path=xl/calcChain.xml><?xml version="1.0" encoding="utf-8"?>
<calcChain xmlns="http://schemas.openxmlformats.org/spreadsheetml/2006/main">
  <c r="F53" i="1"/>
  <c r="F52"/>
  <c r="F51"/>
  <c r="E53"/>
  <c r="E52"/>
  <c r="E51"/>
  <c r="F56"/>
  <c r="G51"/>
  <c r="G53"/>
  <c r="G52"/>
  <c r="I31"/>
  <c r="I34" l="1"/>
  <c r="I43" l="1"/>
  <c r="I44" s="1"/>
  <c r="I47" l="1"/>
  <c r="E56"/>
  <c r="D56"/>
  <c r="G56" l="1"/>
</calcChain>
</file>

<file path=xl/sharedStrings.xml><?xml version="1.0" encoding="utf-8"?>
<sst xmlns="http://schemas.openxmlformats.org/spreadsheetml/2006/main" count="114" uniqueCount="95">
  <si>
    <t>Total</t>
  </si>
  <si>
    <t>Balance of Budget</t>
  </si>
  <si>
    <t xml:space="preserve">                                                          </t>
  </si>
  <si>
    <t>Treasurer Signature</t>
  </si>
  <si>
    <t>Print Name</t>
  </si>
  <si>
    <t>Department of Neighborhood Empowerment</t>
  </si>
  <si>
    <t>Monthly Expenditure Report for:</t>
  </si>
  <si>
    <t xml:space="preserve">A.  1. Monthly Expenditures </t>
  </si>
  <si>
    <t>Total Expenditures &amp; Commitments</t>
  </si>
  <si>
    <t>B</t>
  </si>
  <si>
    <t>D</t>
  </si>
  <si>
    <t>E</t>
  </si>
  <si>
    <t>F</t>
  </si>
  <si>
    <t>NEIGHBORHOOD COUNCIL CERTIFICATION</t>
  </si>
  <si>
    <t>Signer's Signature</t>
  </si>
  <si>
    <t>Date</t>
  </si>
  <si>
    <t xml:space="preserve">NC Additional Comments </t>
  </si>
  <si>
    <t>A</t>
  </si>
  <si>
    <t>C</t>
  </si>
  <si>
    <t>CUMULATIVE EXPENDITURES FROM PRIOR MONTHS</t>
  </si>
  <si>
    <t>Cumulative Expenditures from prior months</t>
  </si>
  <si>
    <t>SUBTOTAL: Cumulative Expenditures from prior months</t>
  </si>
  <si>
    <t>SUBTOTAL: Expenditures by Line Item</t>
  </si>
  <si>
    <t>OUTSTANDING COMMITMENTS</t>
  </si>
  <si>
    <t>SUBTOTAL: Outstanding Commitments</t>
  </si>
  <si>
    <t>Approved Budget 2013-2014</t>
  </si>
  <si>
    <t xml:space="preserve">NC Name: </t>
  </si>
  <si>
    <t>*1099</t>
  </si>
  <si>
    <t>□</t>
  </si>
  <si>
    <t>reportable</t>
  </si>
  <si>
    <t>C. 1. Rent/Lease</t>
  </si>
  <si>
    <t>C. 2. Contractual Services</t>
  </si>
  <si>
    <t>C. 3. Large Purchases</t>
  </si>
  <si>
    <t>C. 4. Neighborhood Purpose Grants in process</t>
  </si>
  <si>
    <t>C. 5. Temporary Staffing Services</t>
  </si>
  <si>
    <t>C. 6. Storage</t>
  </si>
  <si>
    <t>EXPENDITURES BY LINE ITEM (Item/Service Description)</t>
  </si>
  <si>
    <t>VENDOR</t>
  </si>
  <si>
    <t>INVOICE NUMBER</t>
  </si>
  <si>
    <t>Budget Fiscal Year:</t>
  </si>
  <si>
    <t>( Must be submitted to the Department within 10 days of Board Approval)</t>
  </si>
  <si>
    <t>OUT OF STATE</t>
  </si>
  <si>
    <t>Total Adjustments by Department</t>
  </si>
  <si>
    <t>G</t>
  </si>
  <si>
    <t>BUDGET</t>
  </si>
  <si>
    <t>CATEGORY</t>
  </si>
  <si>
    <t>100 - Operations</t>
  </si>
  <si>
    <t>200 - Outreach</t>
  </si>
  <si>
    <t>500 - Elections</t>
  </si>
  <si>
    <t>300 - NIP's</t>
  </si>
  <si>
    <t>400 - NPG's</t>
  </si>
  <si>
    <t>Number</t>
  </si>
  <si>
    <t>Budget Category</t>
  </si>
  <si>
    <t>Budget
(A)</t>
  </si>
  <si>
    <t>Budget Balance Available
(D)
(A - B - C)</t>
  </si>
  <si>
    <t>Operations</t>
  </si>
  <si>
    <t>Outreach</t>
  </si>
  <si>
    <t>Community Improvement</t>
  </si>
  <si>
    <t>NPG</t>
  </si>
  <si>
    <t>Elections</t>
  </si>
  <si>
    <t>TOTAL</t>
  </si>
  <si>
    <t xml:space="preserve">CASH STATUS ANALYSIS </t>
  </si>
  <si>
    <t>A.  2. Outstanding Checks/Demand Warrants</t>
  </si>
  <si>
    <t>Venice</t>
  </si>
  <si>
    <t>WEB</t>
  </si>
  <si>
    <t>OFF</t>
  </si>
  <si>
    <t>Office Depot</t>
  </si>
  <si>
    <t>C.7. Other-Community Improvement Projects Aprroved by Board</t>
  </si>
  <si>
    <t>I Power</t>
  </si>
  <si>
    <t>Cash Received Year To Date
(B)</t>
  </si>
  <si>
    <t>Cash Requested this Month
(C )</t>
  </si>
  <si>
    <t>HUGH HARRISON</t>
  </si>
  <si>
    <t>SYLVIA AROTH</t>
  </si>
  <si>
    <t>FAC</t>
  </si>
  <si>
    <t>2014/2015</t>
  </si>
  <si>
    <t>OUT</t>
  </si>
  <si>
    <t>Ralphs</t>
  </si>
  <si>
    <t>Extra Space Storage</t>
  </si>
  <si>
    <t>Constant Contact</t>
  </si>
  <si>
    <t>EVE</t>
  </si>
  <si>
    <t>MIS</t>
  </si>
  <si>
    <t>USPS</t>
  </si>
  <si>
    <t>10/5/2014-Query Limits</t>
  </si>
  <si>
    <t>10/6/2014-Storage Rental</t>
  </si>
  <si>
    <t>10/12/14-Copies-AdCom</t>
  </si>
  <si>
    <t>10/12/14-Postage-Reconciliation statements</t>
  </si>
  <si>
    <t>10/21/14-Refreshments-Board Meeting</t>
  </si>
  <si>
    <t>10/12/14-Query Limits</t>
  </si>
  <si>
    <t>10/12/14-E-Mail Service</t>
  </si>
  <si>
    <t>10/12/14-.org renewal</t>
  </si>
  <si>
    <t>10/20/14-Copies-Outreach materials</t>
  </si>
  <si>
    <t>10/20/14-Copies-Board meeting agendas/speaker cards</t>
  </si>
  <si>
    <t>10/27/14-Postage-Reconciliation statements</t>
  </si>
  <si>
    <t>10/31/14-Post box renewal</t>
  </si>
  <si>
    <t>We, HUGH HARRISON and SYLVIA AROTH declare that we are the Treasurer and Signer, respectively of the Venice Neighborhood Council (NC) and that on November 18, 2014, a Brown Act noticed public meeting was held by the Venice NC with a quorum of  18 board members present and that by a vote of   17 yes,  0 no, 1 abstentions and 0 ineligible, the Venice NC adopted the Monthly Expenditure Report for the period October 2014.</t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</si>
</sst>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darkDown">
        <bgColor theme="0" tint="-4.9989318521683403E-2"/>
      </patternFill>
    </fill>
    <fill>
      <patternFill patternType="darkDown">
        <bgColor theme="0" tint="-0.49998474074526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3" fillId="0" borderId="0" xfId="0" applyFont="1" applyBorder="1" applyAlignment="1"/>
    <xf numFmtId="0" fontId="0" fillId="2" borderId="1" xfId="0" applyFill="1" applyBorder="1"/>
    <xf numFmtId="0" fontId="3" fillId="0" borderId="0" xfId="0" applyFont="1"/>
    <xf numFmtId="0" fontId="5" fillId="0" borderId="0" xfId="0" applyFont="1"/>
    <xf numFmtId="0" fontId="0" fillId="0" borderId="4" xfId="0" applyBorder="1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left"/>
    </xf>
    <xf numFmtId="0" fontId="2" fillId="3" borderId="8" xfId="0" applyFont="1" applyFill="1" applyBorder="1"/>
    <xf numFmtId="0" fontId="2" fillId="4" borderId="8" xfId="0" applyFont="1" applyFill="1" applyBorder="1"/>
    <xf numFmtId="0" fontId="0" fillId="0" borderId="1" xfId="0" applyFill="1" applyBorder="1"/>
    <xf numFmtId="0" fontId="6" fillId="2" borderId="1" xfId="0" applyFont="1" applyFill="1" applyBorder="1"/>
    <xf numFmtId="0" fontId="2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4" fillId="2" borderId="15" xfId="0" applyFont="1" applyFill="1" applyBorder="1"/>
    <xf numFmtId="0" fontId="0" fillId="2" borderId="10" xfId="0" applyFill="1" applyBorder="1"/>
    <xf numFmtId="0" fontId="6" fillId="2" borderId="3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5" xfId="0" applyBorder="1" applyAlignment="1"/>
    <xf numFmtId="0" fontId="0" fillId="0" borderId="4" xfId="0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4" fillId="2" borderId="24" xfId="0" applyFont="1" applyFill="1" applyBorder="1"/>
    <xf numFmtId="0" fontId="0" fillId="0" borderId="12" xfId="0" applyBorder="1" applyAlignment="1"/>
    <xf numFmtId="0" fontId="4" fillId="2" borderId="14" xfId="0" applyFont="1" applyFill="1" applyBorder="1" applyAlignment="1"/>
    <xf numFmtId="0" fontId="4" fillId="2" borderId="25" xfId="0" applyFont="1" applyFill="1" applyBorder="1" applyAlignment="1"/>
    <xf numFmtId="0" fontId="0" fillId="0" borderId="25" xfId="0" applyBorder="1" applyAlignment="1"/>
    <xf numFmtId="0" fontId="2" fillId="0" borderId="1" xfId="0" applyFont="1" applyBorder="1" applyAlignment="1">
      <alignment horizontal="center"/>
    </xf>
    <xf numFmtId="0" fontId="0" fillId="0" borderId="30" xfId="0" applyBorder="1" applyAlignment="1"/>
    <xf numFmtId="0" fontId="0" fillId="0" borderId="31" xfId="0" applyBorder="1" applyAlignment="1"/>
    <xf numFmtId="0" fontId="0" fillId="0" borderId="32" xfId="0" applyBorder="1"/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2" fillId="0" borderId="1" xfId="0" applyFont="1" applyBorder="1"/>
    <xf numFmtId="0" fontId="6" fillId="2" borderId="1" xfId="0" applyFont="1" applyFill="1" applyBorder="1" applyAlignment="1">
      <alignment horizontal="center"/>
    </xf>
    <xf numFmtId="0" fontId="2" fillId="0" borderId="0" xfId="0" applyFont="1"/>
    <xf numFmtId="0" fontId="0" fillId="6" borderId="1" xfId="0" applyFill="1" applyBorder="1"/>
    <xf numFmtId="0" fontId="4" fillId="6" borderId="1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left"/>
    </xf>
    <xf numFmtId="0" fontId="3" fillId="0" borderId="5" xfId="0" applyFont="1" applyBorder="1" applyAlignment="1"/>
    <xf numFmtId="0" fontId="3" fillId="0" borderId="0" xfId="0" applyFont="1" applyBorder="1"/>
    <xf numFmtId="0" fontId="1" fillId="0" borderId="0" xfId="0" applyFont="1" applyBorder="1"/>
    <xf numFmtId="0" fontId="4" fillId="6" borderId="2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0" borderId="18" xfId="0" applyFont="1" applyBorder="1" applyAlignment="1">
      <alignment horizontal="right"/>
    </xf>
    <xf numFmtId="0" fontId="2" fillId="0" borderId="18" xfId="0" applyFont="1" applyBorder="1"/>
    <xf numFmtId="0" fontId="3" fillId="0" borderId="5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3" borderId="8" xfId="0" applyNumberFormat="1" applyFont="1" applyFill="1" applyBorder="1"/>
    <xf numFmtId="0" fontId="4" fillId="6" borderId="1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14" fontId="0" fillId="0" borderId="3" xfId="0" applyNumberFormat="1" applyBorder="1" applyAlignment="1"/>
    <xf numFmtId="14" fontId="4" fillId="2" borderId="3" xfId="0" applyNumberFormat="1" applyFont="1" applyFill="1" applyBorder="1" applyAlignment="1"/>
    <xf numFmtId="0" fontId="2" fillId="0" borderId="3" xfId="0" applyFont="1" applyBorder="1" applyAlignment="1">
      <alignment horizontal="left"/>
    </xf>
    <xf numFmtId="44" fontId="4" fillId="0" borderId="8" xfId="0" applyNumberFormat="1" applyFont="1" applyFill="1" applyBorder="1"/>
    <xf numFmtId="44" fontId="4" fillId="0" borderId="8" xfId="0" applyNumberFormat="1" applyFont="1" applyBorder="1"/>
    <xf numFmtId="43" fontId="4" fillId="0" borderId="8" xfId="0" applyNumberFormat="1" applyFont="1" applyBorder="1"/>
    <xf numFmtId="43" fontId="0" fillId="0" borderId="0" xfId="0" applyNumberFormat="1"/>
    <xf numFmtId="43" fontId="4" fillId="4" borderId="8" xfId="0" applyNumberFormat="1" applyFont="1" applyFill="1" applyBorder="1"/>
    <xf numFmtId="43" fontId="4" fillId="0" borderId="8" xfId="0" applyNumberFormat="1" applyFont="1" applyFill="1" applyBorder="1"/>
    <xf numFmtId="43" fontId="3" fillId="0" borderId="8" xfId="0" applyNumberFormat="1" applyFont="1" applyBorder="1"/>
    <xf numFmtId="43" fontId="6" fillId="0" borderId="8" xfId="0" applyNumberFormat="1" applyFont="1" applyBorder="1"/>
    <xf numFmtId="43" fontId="6" fillId="0" borderId="9" xfId="0" applyNumberFormat="1" applyFont="1" applyBorder="1"/>
    <xf numFmtId="6" fontId="4" fillId="0" borderId="8" xfId="0" applyNumberFormat="1" applyFont="1" applyBorder="1"/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4" fontId="0" fillId="2" borderId="1" xfId="0" applyNumberFormat="1" applyFill="1" applyBorder="1"/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4" fontId="2" fillId="0" borderId="3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17" fontId="3" fillId="0" borderId="12" xfId="0" applyNumberFormat="1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4" fillId="6" borderId="3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3" fillId="6" borderId="22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2" fillId="0" borderId="33" xfId="0" applyFont="1" applyBorder="1" applyAlignment="1">
      <alignment horizontal="left" wrapText="1"/>
    </xf>
    <xf numFmtId="0" fontId="4" fillId="2" borderId="3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6" borderId="3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0</xdr:row>
      <xdr:rowOff>28575</xdr:rowOff>
    </xdr:from>
    <xdr:to>
      <xdr:col>8</xdr:col>
      <xdr:colOff>962025</xdr:colOff>
      <xdr:row>2</xdr:row>
      <xdr:rowOff>38100</xdr:rowOff>
    </xdr:to>
    <xdr:pic>
      <xdr:nvPicPr>
        <xdr:cNvPr id="2" name="Picture 1" descr="http://empowerla.org/wp-content/uploads/2012/04/empower_la_sigfil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34375" y="28575"/>
          <a:ext cx="285750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9"/>
  <sheetViews>
    <sheetView tabSelected="1" view="pageBreakPreview" zoomScaleNormal="100" zoomScaleSheetLayoutView="100" workbookViewId="0">
      <selection activeCell="B12" sqref="B12"/>
    </sheetView>
  </sheetViews>
  <sheetFormatPr defaultRowHeight="15"/>
  <cols>
    <col min="1" max="1" width="3.7109375" customWidth="1"/>
    <col min="2" max="2" width="38.7109375" customWidth="1"/>
    <col min="3" max="3" width="21.42578125" customWidth="1"/>
    <col min="4" max="4" width="14.28515625" style="28" customWidth="1"/>
    <col min="5" max="5" width="23.28515625" customWidth="1"/>
    <col min="6" max="7" width="14.85546875" customWidth="1"/>
    <col min="8" max="8" width="9.85546875" customWidth="1"/>
    <col min="9" max="9" width="17.5703125" bestFit="1" customWidth="1"/>
  </cols>
  <sheetData>
    <row r="1" spans="1:9" ht="24.95" customHeight="1">
      <c r="A1" s="2" t="s">
        <v>5</v>
      </c>
      <c r="C1" s="105"/>
      <c r="D1" s="105"/>
      <c r="E1" s="105"/>
      <c r="F1" s="105"/>
      <c r="G1" s="105"/>
      <c r="H1" s="105"/>
      <c r="I1" s="105"/>
    </row>
    <row r="2" spans="1:9" ht="24.95" customHeight="1">
      <c r="A2" s="2" t="s">
        <v>6</v>
      </c>
      <c r="C2" s="108">
        <v>41913</v>
      </c>
      <c r="D2" s="109"/>
      <c r="E2" s="109"/>
      <c r="F2" s="3"/>
      <c r="G2" s="3"/>
      <c r="H2" s="3"/>
      <c r="I2" s="3"/>
    </row>
    <row r="3" spans="1:9" ht="24.95" customHeight="1">
      <c r="A3" s="3" t="s">
        <v>26</v>
      </c>
      <c r="C3" s="61" t="s">
        <v>63</v>
      </c>
      <c r="D3" s="61"/>
      <c r="E3" s="61"/>
      <c r="F3" s="3"/>
      <c r="G3" s="3"/>
      <c r="H3" s="3"/>
      <c r="I3" s="3"/>
    </row>
    <row r="4" spans="1:9" ht="24.95" customHeight="1">
      <c r="A4" s="5" t="s">
        <v>39</v>
      </c>
      <c r="C4" s="75" t="s">
        <v>74</v>
      </c>
      <c r="D4" s="26"/>
      <c r="E4" s="25"/>
      <c r="F4" s="62"/>
      <c r="G4" s="62"/>
      <c r="H4" s="62"/>
      <c r="I4" s="63"/>
    </row>
    <row r="5" spans="1:9" ht="24.95" customHeight="1">
      <c r="A5" s="5" t="s">
        <v>40</v>
      </c>
      <c r="C5" s="5"/>
      <c r="D5" s="27"/>
      <c r="E5" s="5"/>
      <c r="F5" s="5"/>
      <c r="G5" s="5"/>
      <c r="H5" s="5"/>
      <c r="I5" s="1"/>
    </row>
    <row r="6" spans="1:9" ht="24.95" customHeight="1" thickBot="1"/>
    <row r="7" spans="1:9" ht="24.95" customHeight="1">
      <c r="I7" s="71" t="s">
        <v>0</v>
      </c>
    </row>
    <row r="8" spans="1:9" ht="24.95" customHeight="1">
      <c r="A8" s="57" t="s">
        <v>17</v>
      </c>
      <c r="B8" s="110" t="s">
        <v>36</v>
      </c>
      <c r="C8" s="111"/>
      <c r="D8" s="64" t="s">
        <v>44</v>
      </c>
      <c r="E8" s="58" t="s">
        <v>37</v>
      </c>
      <c r="F8" s="64" t="s">
        <v>41</v>
      </c>
      <c r="G8" s="58" t="s">
        <v>38</v>
      </c>
      <c r="H8" s="68" t="s">
        <v>27</v>
      </c>
      <c r="I8" s="11"/>
    </row>
    <row r="9" spans="1:9" ht="24.95" customHeight="1">
      <c r="A9" s="19"/>
      <c r="B9" s="112" t="s">
        <v>7</v>
      </c>
      <c r="C9" s="113"/>
      <c r="D9" s="65" t="s">
        <v>45</v>
      </c>
      <c r="E9" s="9"/>
      <c r="F9" s="65" t="s">
        <v>37</v>
      </c>
      <c r="G9" s="24"/>
      <c r="H9" s="69" t="s">
        <v>29</v>
      </c>
      <c r="I9" s="10"/>
    </row>
    <row r="10" spans="1:9" ht="24.95" customHeight="1">
      <c r="A10" s="19"/>
      <c r="B10" s="114" t="s">
        <v>82</v>
      </c>
      <c r="C10" s="115"/>
      <c r="D10" s="42" t="s">
        <v>64</v>
      </c>
      <c r="E10" s="14" t="s">
        <v>68</v>
      </c>
      <c r="F10" s="79"/>
      <c r="G10" s="80">
        <v>90929298</v>
      </c>
      <c r="H10" s="69"/>
      <c r="I10" s="85">
        <v>20</v>
      </c>
    </row>
    <row r="11" spans="1:9" ht="24.95" customHeight="1">
      <c r="A11" s="19"/>
      <c r="B11" s="102" t="s">
        <v>83</v>
      </c>
      <c r="C11" s="103"/>
      <c r="D11" s="42" t="s">
        <v>73</v>
      </c>
      <c r="E11" s="14" t="s">
        <v>77</v>
      </c>
      <c r="F11" s="79"/>
      <c r="G11" s="80">
        <v>2283986</v>
      </c>
      <c r="H11" s="69"/>
      <c r="I11" s="85">
        <v>233</v>
      </c>
    </row>
    <row r="12" spans="1:9" ht="24.95" customHeight="1">
      <c r="A12" s="19"/>
      <c r="B12" s="102" t="s">
        <v>84</v>
      </c>
      <c r="C12" s="101"/>
      <c r="D12" s="42" t="s">
        <v>65</v>
      </c>
      <c r="E12" s="14" t="s">
        <v>66</v>
      </c>
      <c r="F12" s="79"/>
      <c r="G12" s="80">
        <v>6879</v>
      </c>
      <c r="H12" s="69"/>
      <c r="I12" s="85">
        <v>1.92</v>
      </c>
    </row>
    <row r="13" spans="1:9" ht="24.95" customHeight="1">
      <c r="A13" s="19"/>
      <c r="B13" s="102" t="s">
        <v>85</v>
      </c>
      <c r="C13" s="103"/>
      <c r="D13" s="42" t="s">
        <v>80</v>
      </c>
      <c r="E13" s="14" t="s">
        <v>81</v>
      </c>
      <c r="F13" s="79"/>
      <c r="G13" s="80">
        <v>749416</v>
      </c>
      <c r="H13" s="69"/>
      <c r="I13" s="85">
        <v>5.75</v>
      </c>
    </row>
    <row r="14" spans="1:9" ht="24.95" customHeight="1">
      <c r="A14" s="19"/>
      <c r="B14" s="114" t="s">
        <v>87</v>
      </c>
      <c r="C14" s="115"/>
      <c r="D14" s="42" t="s">
        <v>64</v>
      </c>
      <c r="E14" s="14" t="s">
        <v>68</v>
      </c>
      <c r="F14" s="79"/>
      <c r="G14" s="80">
        <v>90929298</v>
      </c>
      <c r="H14" s="69"/>
      <c r="I14" s="85">
        <v>20</v>
      </c>
    </row>
    <row r="15" spans="1:9" ht="24.95" customHeight="1">
      <c r="A15" s="19"/>
      <c r="B15" s="114" t="s">
        <v>88</v>
      </c>
      <c r="C15" s="115"/>
      <c r="D15" s="42" t="s">
        <v>64</v>
      </c>
      <c r="E15" s="14" t="s">
        <v>78</v>
      </c>
      <c r="F15" s="66" t="s">
        <v>28</v>
      </c>
      <c r="G15" s="100">
        <v>141310167</v>
      </c>
      <c r="H15" s="66"/>
      <c r="I15" s="86">
        <v>55</v>
      </c>
    </row>
    <row r="16" spans="1:9" ht="24.95" customHeight="1">
      <c r="A16" s="19"/>
      <c r="B16" s="114" t="s">
        <v>89</v>
      </c>
      <c r="C16" s="115"/>
      <c r="D16" s="42" t="s">
        <v>64</v>
      </c>
      <c r="E16" s="14" t="s">
        <v>68</v>
      </c>
      <c r="F16" s="66"/>
      <c r="G16" s="97">
        <v>100367892</v>
      </c>
      <c r="H16" s="66" t="s">
        <v>28</v>
      </c>
      <c r="I16" s="86">
        <v>15.99</v>
      </c>
    </row>
    <row r="17" spans="1:9" ht="24.95" customHeight="1">
      <c r="A17" s="19"/>
      <c r="B17" s="102" t="s">
        <v>90</v>
      </c>
      <c r="C17" s="103"/>
      <c r="D17" s="42" t="s">
        <v>75</v>
      </c>
      <c r="E17" s="14" t="s">
        <v>66</v>
      </c>
      <c r="F17" s="66"/>
      <c r="G17" s="96">
        <v>3570</v>
      </c>
      <c r="H17" s="66" t="s">
        <v>28</v>
      </c>
      <c r="I17" s="86">
        <v>98.32</v>
      </c>
    </row>
    <row r="18" spans="1:9" ht="24.95" customHeight="1">
      <c r="A18" s="4"/>
      <c r="B18" s="102" t="s">
        <v>91</v>
      </c>
      <c r="C18" s="101"/>
      <c r="D18" s="42" t="s">
        <v>65</v>
      </c>
      <c r="E18" s="14" t="s">
        <v>66</v>
      </c>
      <c r="F18" s="66"/>
      <c r="G18" s="95">
        <v>3568</v>
      </c>
      <c r="H18" s="66" t="s">
        <v>28</v>
      </c>
      <c r="I18" s="86">
        <v>33.57</v>
      </c>
    </row>
    <row r="19" spans="1:9" ht="24.95" customHeight="1">
      <c r="A19" s="4"/>
      <c r="B19" s="104" t="s">
        <v>86</v>
      </c>
      <c r="C19" s="103"/>
      <c r="D19" s="42" t="s">
        <v>79</v>
      </c>
      <c r="E19" s="14" t="s">
        <v>76</v>
      </c>
      <c r="F19" s="66"/>
      <c r="G19" s="84">
        <v>0</v>
      </c>
      <c r="H19" s="66"/>
      <c r="I19" s="86">
        <v>16.77</v>
      </c>
    </row>
    <row r="20" spans="1:9" ht="24.95" customHeight="1">
      <c r="A20" s="4"/>
      <c r="B20" s="102" t="s">
        <v>92</v>
      </c>
      <c r="C20" s="103"/>
      <c r="D20" s="42" t="s">
        <v>80</v>
      </c>
      <c r="E20" s="14" t="s">
        <v>81</v>
      </c>
      <c r="F20" s="66"/>
      <c r="G20" s="95">
        <v>391501</v>
      </c>
      <c r="H20" s="66"/>
      <c r="I20" s="86">
        <v>5.75</v>
      </c>
    </row>
    <row r="21" spans="1:9" ht="24.95" customHeight="1">
      <c r="A21" s="99"/>
      <c r="B21" s="114" t="s">
        <v>93</v>
      </c>
      <c r="C21" s="145"/>
      <c r="D21" s="42" t="s">
        <v>80</v>
      </c>
      <c r="E21" s="14" t="s">
        <v>81</v>
      </c>
      <c r="F21" s="66"/>
      <c r="G21" s="95">
        <v>287748</v>
      </c>
      <c r="H21" s="66"/>
      <c r="I21" s="86">
        <v>266</v>
      </c>
    </row>
    <row r="22" spans="1:9" ht="24.95" customHeight="1">
      <c r="A22" s="4"/>
      <c r="B22" s="100"/>
      <c r="C22" s="98"/>
      <c r="D22" s="42"/>
      <c r="E22" s="14"/>
      <c r="F22" s="66"/>
      <c r="G22" s="97"/>
      <c r="H22" s="66"/>
      <c r="I22" s="86"/>
    </row>
    <row r="23" spans="1:9" ht="24.95" customHeight="1">
      <c r="A23" s="4"/>
      <c r="B23" s="100"/>
      <c r="C23" s="98"/>
      <c r="D23" s="42"/>
      <c r="E23" s="14"/>
      <c r="F23" s="66"/>
      <c r="G23" s="97"/>
      <c r="H23" s="66"/>
      <c r="I23" s="86"/>
    </row>
    <row r="24" spans="1:9" ht="24.95" customHeight="1">
      <c r="A24" s="4"/>
      <c r="B24" s="100"/>
      <c r="C24" s="98"/>
      <c r="D24" s="42"/>
      <c r="E24" s="14"/>
      <c r="F24" s="66"/>
      <c r="G24" s="97"/>
      <c r="H24" s="66"/>
      <c r="I24" s="86"/>
    </row>
    <row r="25" spans="1:9" ht="24.95" customHeight="1">
      <c r="A25" s="4"/>
      <c r="B25" s="100"/>
      <c r="C25" s="101"/>
      <c r="D25" s="42"/>
      <c r="E25" s="14"/>
      <c r="F25" s="79"/>
      <c r="G25" s="97"/>
      <c r="H25" s="66"/>
      <c r="I25" s="86"/>
    </row>
    <row r="26" spans="1:9" ht="24.95" customHeight="1">
      <c r="A26" s="4"/>
      <c r="B26" s="100"/>
      <c r="C26" s="101"/>
      <c r="D26" s="42"/>
      <c r="E26" s="14"/>
      <c r="F26" s="79"/>
      <c r="G26" s="100"/>
      <c r="H26" s="66"/>
      <c r="I26" s="86"/>
    </row>
    <row r="27" spans="1:9" ht="24.95" customHeight="1">
      <c r="A27" s="4"/>
      <c r="B27" s="132" t="s">
        <v>62</v>
      </c>
      <c r="C27" s="133"/>
      <c r="D27" s="29"/>
      <c r="E27" s="9"/>
      <c r="F27" s="67"/>
      <c r="G27" s="22"/>
      <c r="H27" s="70"/>
      <c r="I27" s="78"/>
    </row>
    <row r="28" spans="1:9" ht="24.95" customHeight="1">
      <c r="A28" s="4"/>
      <c r="B28" s="114"/>
      <c r="C28" s="115"/>
      <c r="D28" s="42"/>
      <c r="E28" s="14"/>
      <c r="F28" s="66"/>
      <c r="G28" s="81"/>
      <c r="H28" s="66"/>
      <c r="I28" s="94"/>
    </row>
    <row r="29" spans="1:9" ht="24.95" customHeight="1">
      <c r="A29" s="4"/>
      <c r="B29" s="114"/>
      <c r="C29" s="115"/>
      <c r="D29" s="42"/>
      <c r="E29" s="14"/>
      <c r="F29" s="66"/>
      <c r="G29" s="23"/>
      <c r="H29" s="66" t="s">
        <v>28</v>
      </c>
      <c r="I29" s="94"/>
    </row>
    <row r="30" spans="1:9" ht="24.95" customHeight="1">
      <c r="A30" s="4"/>
      <c r="B30" s="114"/>
      <c r="C30" s="115"/>
      <c r="D30" s="42"/>
      <c r="E30" s="14"/>
      <c r="F30" s="66"/>
      <c r="G30" s="84"/>
      <c r="H30" s="66" t="s">
        <v>28</v>
      </c>
      <c r="I30" s="94"/>
    </row>
    <row r="31" spans="1:9" ht="24.95" customHeight="1">
      <c r="A31" s="4"/>
      <c r="B31" s="135" t="s">
        <v>22</v>
      </c>
      <c r="C31" s="136"/>
      <c r="D31" s="46"/>
      <c r="E31" s="47"/>
      <c r="F31" s="48"/>
      <c r="G31" s="49"/>
      <c r="H31" s="50"/>
      <c r="I31" s="87">
        <f>SUM(I9:I30)</f>
        <v>772.06999999999994</v>
      </c>
    </row>
    <row r="32" spans="1:9" ht="24.95" customHeight="1">
      <c r="A32" s="57" t="s">
        <v>9</v>
      </c>
      <c r="B32" s="110" t="s">
        <v>19</v>
      </c>
      <c r="C32" s="111"/>
      <c r="D32" s="59"/>
      <c r="E32" s="60"/>
      <c r="F32" s="60"/>
      <c r="G32" s="60"/>
      <c r="H32" s="60"/>
      <c r="I32" s="89"/>
    </row>
    <row r="33" spans="1:9" ht="24.95" customHeight="1">
      <c r="A33" s="12"/>
      <c r="B33" s="106" t="s">
        <v>20</v>
      </c>
      <c r="C33" s="107"/>
      <c r="D33" s="107"/>
      <c r="E33" s="107"/>
      <c r="F33" s="107"/>
      <c r="G33" s="107"/>
      <c r="H33" s="107"/>
      <c r="I33" s="90">
        <v>6975.47</v>
      </c>
    </row>
    <row r="34" spans="1:9" ht="24.95" customHeight="1">
      <c r="A34" s="12"/>
      <c r="B34" s="135" t="s">
        <v>21</v>
      </c>
      <c r="C34" s="136"/>
      <c r="D34" s="136"/>
      <c r="E34" s="136"/>
      <c r="F34" s="136"/>
      <c r="G34" s="136"/>
      <c r="H34" s="136"/>
      <c r="I34" s="88">
        <f>I31+I33</f>
        <v>7747.54</v>
      </c>
    </row>
    <row r="35" spans="1:9" ht="24.95" customHeight="1">
      <c r="A35" s="57" t="s">
        <v>18</v>
      </c>
      <c r="B35" s="110" t="s">
        <v>23</v>
      </c>
      <c r="C35" s="111"/>
      <c r="D35" s="59"/>
      <c r="E35" s="60"/>
      <c r="F35" s="60"/>
      <c r="G35" s="60"/>
      <c r="H35" s="60"/>
      <c r="I35" s="89"/>
    </row>
    <row r="36" spans="1:9" ht="24.95" customHeight="1">
      <c r="A36" s="4"/>
      <c r="B36" s="132" t="s">
        <v>30</v>
      </c>
      <c r="C36" s="133"/>
      <c r="D36" s="133"/>
      <c r="E36" s="133"/>
      <c r="F36" s="133"/>
      <c r="G36" s="133"/>
      <c r="H36" s="133"/>
      <c r="I36" s="87"/>
    </row>
    <row r="37" spans="1:9" ht="24.95" customHeight="1">
      <c r="A37" s="4"/>
      <c r="B37" s="132" t="s">
        <v>31</v>
      </c>
      <c r="C37" s="133"/>
      <c r="D37" s="133"/>
      <c r="E37" s="133"/>
      <c r="F37" s="133"/>
      <c r="G37" s="133"/>
      <c r="H37" s="133"/>
      <c r="I37" s="87"/>
    </row>
    <row r="38" spans="1:9" ht="24.95" customHeight="1">
      <c r="A38" s="4"/>
      <c r="B38" s="132" t="s">
        <v>32</v>
      </c>
      <c r="C38" s="133"/>
      <c r="D38" s="133"/>
      <c r="E38" s="133"/>
      <c r="F38" s="133"/>
      <c r="G38" s="133"/>
      <c r="H38" s="133"/>
      <c r="I38" s="87"/>
    </row>
    <row r="39" spans="1:9" ht="24.95" customHeight="1">
      <c r="A39" s="4"/>
      <c r="B39" s="132" t="s">
        <v>33</v>
      </c>
      <c r="C39" s="133"/>
      <c r="D39" s="133"/>
      <c r="E39" s="133"/>
      <c r="F39" s="133"/>
      <c r="G39" s="133"/>
      <c r="H39" s="133"/>
      <c r="I39" s="87"/>
    </row>
    <row r="40" spans="1:9" ht="24.95" customHeight="1">
      <c r="A40" s="4"/>
      <c r="B40" s="132" t="s">
        <v>34</v>
      </c>
      <c r="C40" s="133"/>
      <c r="D40" s="133"/>
      <c r="E40" s="133"/>
      <c r="F40" s="133"/>
      <c r="G40" s="133"/>
      <c r="H40" s="134"/>
      <c r="I40" s="87"/>
    </row>
    <row r="41" spans="1:9" ht="24.95" customHeight="1">
      <c r="A41" s="4"/>
      <c r="B41" s="132" t="s">
        <v>35</v>
      </c>
      <c r="C41" s="133"/>
      <c r="D41" s="133"/>
      <c r="E41" s="133"/>
      <c r="F41" s="133"/>
      <c r="G41" s="133"/>
      <c r="H41" s="134"/>
      <c r="I41" s="87"/>
    </row>
    <row r="42" spans="1:9" ht="24.95" customHeight="1">
      <c r="A42" s="4"/>
      <c r="B42" s="72" t="s">
        <v>67</v>
      </c>
      <c r="C42" s="51"/>
      <c r="D42" s="51"/>
      <c r="E42" s="51"/>
      <c r="F42" s="51"/>
      <c r="G42" s="51"/>
      <c r="H42" s="51"/>
      <c r="I42" s="87"/>
    </row>
    <row r="43" spans="1:9" ht="24.95" customHeight="1">
      <c r="A43" s="4"/>
      <c r="B43" s="135" t="s">
        <v>24</v>
      </c>
      <c r="C43" s="136"/>
      <c r="D43" s="136"/>
      <c r="E43" s="136"/>
      <c r="F43" s="136"/>
      <c r="G43" s="136"/>
      <c r="H43" s="136"/>
      <c r="I43" s="91">
        <f>SUM(I36:I42)</f>
        <v>0</v>
      </c>
    </row>
    <row r="44" spans="1:9" ht="24.95" customHeight="1">
      <c r="A44" s="13" t="s">
        <v>10</v>
      </c>
      <c r="B44" s="137" t="s">
        <v>8</v>
      </c>
      <c r="C44" s="138"/>
      <c r="D44" s="138"/>
      <c r="E44" s="138"/>
      <c r="F44" s="138"/>
      <c r="G44" s="138"/>
      <c r="H44" s="138"/>
      <c r="I44" s="92">
        <f>I34+I43</f>
        <v>7747.54</v>
      </c>
    </row>
    <row r="45" spans="1:9" ht="24.95" customHeight="1">
      <c r="A45" s="13" t="s">
        <v>11</v>
      </c>
      <c r="B45" s="20" t="s">
        <v>42</v>
      </c>
      <c r="C45" s="21"/>
      <c r="D45" s="30"/>
      <c r="E45" s="21"/>
      <c r="F45" s="21"/>
      <c r="G45" s="21"/>
      <c r="H45" s="21"/>
      <c r="I45" s="92"/>
    </row>
    <row r="46" spans="1:9" ht="24.95" customHeight="1">
      <c r="A46" s="13" t="s">
        <v>12</v>
      </c>
      <c r="B46" s="137" t="s">
        <v>25</v>
      </c>
      <c r="C46" s="138"/>
      <c r="D46" s="138"/>
      <c r="E46" s="138"/>
      <c r="F46" s="138"/>
      <c r="G46" s="138"/>
      <c r="H46" s="138"/>
      <c r="I46" s="92">
        <v>37000</v>
      </c>
    </row>
    <row r="47" spans="1:9" ht="24.95" customHeight="1" thickBot="1">
      <c r="A47" s="13" t="s">
        <v>43</v>
      </c>
      <c r="B47" s="137" t="s">
        <v>1</v>
      </c>
      <c r="C47" s="138"/>
      <c r="D47" s="138"/>
      <c r="E47" s="138"/>
      <c r="F47" s="138"/>
      <c r="G47" s="138"/>
      <c r="H47" s="138"/>
      <c r="I47" s="93">
        <f>I46-I44+I45</f>
        <v>29252.46</v>
      </c>
    </row>
    <row r="48" spans="1:9" ht="24.95" customHeight="1">
      <c r="A48" s="16"/>
      <c r="B48" s="17"/>
      <c r="C48" s="17"/>
      <c r="D48" s="31"/>
      <c r="E48" s="17"/>
      <c r="F48" s="17"/>
      <c r="G48" s="17"/>
      <c r="H48" s="17"/>
      <c r="I48" s="15"/>
    </row>
    <row r="49" spans="1:9" ht="24.95" customHeight="1">
      <c r="A49" s="16"/>
      <c r="B49" s="142" t="s">
        <v>61</v>
      </c>
      <c r="C49" s="143"/>
      <c r="D49" s="143"/>
      <c r="E49" s="143"/>
      <c r="F49" s="143"/>
      <c r="G49" s="144"/>
      <c r="H49" s="17"/>
      <c r="I49" s="15"/>
    </row>
    <row r="50" spans="1:9" ht="51">
      <c r="A50" s="16"/>
      <c r="B50" s="52" t="s">
        <v>51</v>
      </c>
      <c r="C50" s="52" t="s">
        <v>52</v>
      </c>
      <c r="D50" s="53" t="s">
        <v>53</v>
      </c>
      <c r="E50" s="53" t="s">
        <v>69</v>
      </c>
      <c r="F50" s="53" t="s">
        <v>70</v>
      </c>
      <c r="G50" s="53" t="s">
        <v>54</v>
      </c>
      <c r="H50" s="17"/>
      <c r="I50" s="15"/>
    </row>
    <row r="51" spans="1:9" ht="24.95" customHeight="1">
      <c r="A51" s="16"/>
      <c r="B51" s="42">
        <v>100</v>
      </c>
      <c r="C51" s="42" t="s">
        <v>55</v>
      </c>
      <c r="D51" s="76">
        <v>7450</v>
      </c>
      <c r="E51" s="76">
        <f>1448.85+616.8-201</f>
        <v>1864.6499999999996</v>
      </c>
      <c r="F51" s="76">
        <f>50+500+233</f>
        <v>783</v>
      </c>
      <c r="G51" s="76">
        <f>D51-E51-F51</f>
        <v>4802.3500000000004</v>
      </c>
      <c r="H51" s="17"/>
      <c r="I51" s="15"/>
    </row>
    <row r="52" spans="1:9" ht="24.95" customHeight="1">
      <c r="A52" s="16"/>
      <c r="B52" s="42">
        <v>200</v>
      </c>
      <c r="C52" s="42" t="s">
        <v>56</v>
      </c>
      <c r="D52" s="76">
        <v>10550</v>
      </c>
      <c r="E52" s="76">
        <f>2732.48-285+1661.13</f>
        <v>4108.6100000000006</v>
      </c>
      <c r="F52" s="76">
        <f>320+360</f>
        <v>680</v>
      </c>
      <c r="G52" s="76">
        <f>D52-E52-F52</f>
        <v>5761.3899999999994</v>
      </c>
      <c r="H52" s="17"/>
      <c r="I52" s="15"/>
    </row>
    <row r="53" spans="1:9" ht="24.95" customHeight="1">
      <c r="A53" s="16"/>
      <c r="B53" s="42">
        <v>300</v>
      </c>
      <c r="C53" s="42" t="s">
        <v>57</v>
      </c>
      <c r="D53" s="76">
        <v>19000</v>
      </c>
      <c r="E53" s="76">
        <f>6427.16+1000-514</f>
        <v>6913.16</v>
      </c>
      <c r="F53" s="76">
        <f>1075+202+85+36+1500</f>
        <v>2898</v>
      </c>
      <c r="G53" s="76">
        <f>D53-E53-F53</f>
        <v>9188.84</v>
      </c>
      <c r="H53" s="17"/>
      <c r="I53" s="15"/>
    </row>
    <row r="54" spans="1:9" ht="24.95" customHeight="1">
      <c r="A54" s="16"/>
      <c r="B54" s="42">
        <v>400</v>
      </c>
      <c r="C54" s="42" t="s">
        <v>58</v>
      </c>
      <c r="D54" s="76"/>
      <c r="E54" s="76"/>
      <c r="F54" s="76"/>
      <c r="G54" s="76"/>
      <c r="H54" s="17"/>
      <c r="I54" s="15"/>
    </row>
    <row r="55" spans="1:9" ht="24.95" customHeight="1">
      <c r="A55" s="16"/>
      <c r="B55" s="42">
        <v>500</v>
      </c>
      <c r="C55" s="42" t="s">
        <v>59</v>
      </c>
      <c r="D55" s="76"/>
      <c r="E55" s="76"/>
      <c r="F55" s="76"/>
      <c r="G55" s="76"/>
      <c r="H55" s="17"/>
      <c r="I55" s="15"/>
    </row>
    <row r="56" spans="1:9" ht="24.95" customHeight="1">
      <c r="A56" s="16"/>
      <c r="B56" s="54"/>
      <c r="C56" s="55" t="s">
        <v>60</v>
      </c>
      <c r="D56" s="77">
        <f>SUM(D51:D55)</f>
        <v>37000</v>
      </c>
      <c r="E56" s="77">
        <f t="shared" ref="E56:F56" si="0">SUM(E51:E55)</f>
        <v>12886.42</v>
      </c>
      <c r="F56" s="77">
        <f t="shared" si="0"/>
        <v>4361</v>
      </c>
      <c r="G56" s="76">
        <f t="shared" ref="G56" si="1">D56-E56-F56</f>
        <v>19752.580000000002</v>
      </c>
      <c r="H56" s="17"/>
      <c r="I56" s="15"/>
    </row>
    <row r="57" spans="1:9" ht="15.75">
      <c r="A57" s="16"/>
      <c r="B57" s="56"/>
      <c r="D57" s="56"/>
      <c r="E57" s="73"/>
      <c r="F57" s="74"/>
      <c r="G57" s="56"/>
      <c r="H57" s="17"/>
      <c r="I57" s="15"/>
    </row>
    <row r="58" spans="1:9" ht="15.75" thickBot="1">
      <c r="B58" s="5"/>
      <c r="C58" s="5"/>
      <c r="D58" s="27"/>
      <c r="E58" s="5"/>
      <c r="F58" s="5"/>
      <c r="G58" s="5"/>
      <c r="H58" s="5"/>
      <c r="I58" s="5"/>
    </row>
    <row r="59" spans="1:9" ht="15.75" thickBot="1">
      <c r="B59" s="118" t="s">
        <v>13</v>
      </c>
      <c r="C59" s="119"/>
      <c r="D59" s="119"/>
      <c r="E59" s="119"/>
      <c r="F59" s="119"/>
      <c r="G59" s="119"/>
      <c r="H59" s="119"/>
      <c r="I59" s="119"/>
    </row>
    <row r="60" spans="1:9" s="8" customFormat="1" ht="45.75" customHeight="1">
      <c r="B60" s="120" t="s">
        <v>94</v>
      </c>
      <c r="C60" s="121"/>
      <c r="D60" s="121"/>
      <c r="E60" s="121"/>
      <c r="F60" s="121"/>
      <c r="G60" s="121"/>
      <c r="H60" s="121"/>
      <c r="I60" s="122"/>
    </row>
    <row r="61" spans="1:9" s="8" customFormat="1" ht="68.25" customHeight="1" thickBot="1">
      <c r="B61" s="123"/>
      <c r="C61" s="124"/>
      <c r="D61" s="124"/>
      <c r="E61" s="124"/>
      <c r="F61" s="124"/>
      <c r="G61" s="124"/>
      <c r="H61" s="124"/>
      <c r="I61" s="125"/>
    </row>
    <row r="62" spans="1:9" ht="24" customHeight="1">
      <c r="B62" s="37" t="s">
        <v>3</v>
      </c>
      <c r="C62" s="43"/>
      <c r="D62" s="44"/>
      <c r="E62" s="45"/>
      <c r="F62" s="39" t="s">
        <v>14</v>
      </c>
      <c r="G62" s="40"/>
      <c r="H62" s="38"/>
      <c r="I62" s="41"/>
    </row>
    <row r="63" spans="1:9" ht="24" customHeight="1">
      <c r="B63" s="18" t="s">
        <v>4</v>
      </c>
      <c r="C63" s="139" t="s">
        <v>71</v>
      </c>
      <c r="D63" s="141"/>
      <c r="E63" s="140"/>
      <c r="F63" s="35" t="s">
        <v>4</v>
      </c>
      <c r="G63" s="36"/>
      <c r="H63" s="139" t="s">
        <v>72</v>
      </c>
      <c r="I63" s="140"/>
    </row>
    <row r="64" spans="1:9" ht="24" customHeight="1">
      <c r="B64" s="18" t="s">
        <v>15</v>
      </c>
      <c r="C64" s="82"/>
      <c r="D64" s="33"/>
      <c r="E64" s="7"/>
      <c r="F64" s="83"/>
      <c r="G64" s="36"/>
      <c r="H64" s="33"/>
      <c r="I64" s="34"/>
    </row>
    <row r="65" spans="2:9" ht="24" customHeight="1">
      <c r="B65" s="116" t="s">
        <v>16</v>
      </c>
      <c r="C65" s="126"/>
      <c r="D65" s="127"/>
      <c r="E65" s="127"/>
      <c r="F65" s="127"/>
      <c r="G65" s="127"/>
      <c r="H65" s="127"/>
      <c r="I65" s="128"/>
    </row>
    <row r="66" spans="2:9" ht="24" customHeight="1" thickBot="1">
      <c r="B66" s="117"/>
      <c r="C66" s="129"/>
      <c r="D66" s="130"/>
      <c r="E66" s="130"/>
      <c r="F66" s="130"/>
      <c r="G66" s="130"/>
      <c r="H66" s="130"/>
      <c r="I66" s="131"/>
    </row>
    <row r="67" spans="2:9">
      <c r="B67" s="5"/>
      <c r="C67" s="5"/>
      <c r="D67" s="27"/>
      <c r="E67" s="5"/>
      <c r="F67" s="5"/>
      <c r="G67" s="5"/>
      <c r="H67" s="5"/>
      <c r="I67" s="5"/>
    </row>
    <row r="68" spans="2:9">
      <c r="B68" s="5"/>
      <c r="C68" s="5"/>
      <c r="D68" s="27"/>
      <c r="E68" s="5"/>
      <c r="F68" s="5"/>
      <c r="G68" s="5"/>
      <c r="H68" s="5"/>
      <c r="I68" s="5"/>
    </row>
    <row r="69" spans="2:9">
      <c r="B69" s="6"/>
      <c r="C69" s="6"/>
      <c r="D69" s="32"/>
      <c r="E69" s="6"/>
      <c r="F69" s="6"/>
      <c r="G69" s="6"/>
      <c r="H69" s="6"/>
      <c r="I69" s="6"/>
    </row>
    <row r="70" spans="2:9">
      <c r="B70" s="6"/>
      <c r="C70" s="6"/>
      <c r="D70" s="32"/>
      <c r="E70" s="6"/>
      <c r="F70" s="6"/>
      <c r="G70" s="6"/>
      <c r="H70" s="6"/>
      <c r="I70" s="6"/>
    </row>
    <row r="71" spans="2:9">
      <c r="B71" s="6"/>
      <c r="C71" s="6"/>
      <c r="D71" s="32"/>
      <c r="E71" s="6"/>
      <c r="F71" s="6"/>
      <c r="G71" s="6"/>
      <c r="H71" s="6"/>
      <c r="I71" s="6"/>
    </row>
    <row r="72" spans="2:9">
      <c r="B72" s="6"/>
      <c r="C72" s="6"/>
      <c r="D72" s="32"/>
      <c r="E72" s="6"/>
      <c r="F72" s="6"/>
      <c r="G72" s="6"/>
      <c r="H72" s="6"/>
      <c r="I72" s="6"/>
    </row>
    <row r="73" spans="2:9">
      <c r="B73" s="6"/>
      <c r="C73" s="6"/>
      <c r="D73" s="32"/>
      <c r="E73" s="6"/>
      <c r="F73" s="6"/>
      <c r="G73" s="6"/>
      <c r="H73" s="6"/>
      <c r="I73" s="6"/>
    </row>
    <row r="74" spans="2:9">
      <c r="B74" s="6"/>
      <c r="C74" s="6"/>
      <c r="D74" s="32"/>
      <c r="E74" s="6"/>
      <c r="F74" s="6"/>
      <c r="G74" s="6"/>
      <c r="H74" s="6"/>
      <c r="I74" s="6"/>
    </row>
    <row r="75" spans="2:9">
      <c r="I75" s="1"/>
    </row>
    <row r="76" spans="2:9">
      <c r="B76" t="s">
        <v>2</v>
      </c>
      <c r="I76" s="1"/>
    </row>
    <row r="77" spans="2:9">
      <c r="I77" s="1"/>
    </row>
    <row r="78" spans="2:9">
      <c r="I78" s="1"/>
    </row>
    <row r="79" spans="2:9">
      <c r="I79" s="1"/>
    </row>
  </sheetData>
  <mergeCells count="35">
    <mergeCell ref="B41:H41"/>
    <mergeCell ref="B49:G49"/>
    <mergeCell ref="B16:C16"/>
    <mergeCell ref="B34:H34"/>
    <mergeCell ref="B27:C27"/>
    <mergeCell ref="B28:C28"/>
    <mergeCell ref="B29:C29"/>
    <mergeCell ref="B31:C31"/>
    <mergeCell ref="B32:C32"/>
    <mergeCell ref="B30:C30"/>
    <mergeCell ref="B21:C21"/>
    <mergeCell ref="B65:B66"/>
    <mergeCell ref="B59:I59"/>
    <mergeCell ref="B60:I61"/>
    <mergeCell ref="C65:I66"/>
    <mergeCell ref="B35:C35"/>
    <mergeCell ref="B40:H40"/>
    <mergeCell ref="B36:H36"/>
    <mergeCell ref="B37:H37"/>
    <mergeCell ref="B38:H38"/>
    <mergeCell ref="B39:H39"/>
    <mergeCell ref="B43:H43"/>
    <mergeCell ref="B44:H44"/>
    <mergeCell ref="H63:I63"/>
    <mergeCell ref="C63:E63"/>
    <mergeCell ref="B46:H46"/>
    <mergeCell ref="B47:H47"/>
    <mergeCell ref="C1:I1"/>
    <mergeCell ref="B33:H33"/>
    <mergeCell ref="C2:E2"/>
    <mergeCell ref="B8:C8"/>
    <mergeCell ref="B9:C9"/>
    <mergeCell ref="B15:C15"/>
    <mergeCell ref="B14:C14"/>
    <mergeCell ref="B10:C10"/>
  </mergeCells>
  <printOptions horizontalCentered="1"/>
  <pageMargins left="0.2" right="0.2" top="0.25" bottom="0.25" header="0.3" footer="0.3"/>
  <pageSetup scale="54" fitToHeight="2" orientation="portrait" horizontalDpi="200" verticalDpi="200" r:id="rId1"/>
  <headerFooter>
    <oddFooter>Page &amp;P of &amp;N</oddFooter>
  </headerFooter>
  <rowBreaks count="1" manualBreakCount="1">
    <brk id="48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Sheet2!$A$1:$A$5</xm:f>
          </x14:formula1>
          <xm:sqref>D19:D26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41" sqref="A41"/>
    </sheetView>
  </sheetViews>
  <sheetFormatPr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49</v>
      </c>
    </row>
    <row r="4" spans="1:1">
      <c r="A4" t="s">
        <v>50</v>
      </c>
    </row>
    <row r="5" spans="1:1">
      <c r="A5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Department of Neighborhood Empowerment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Wong-Oyama</dc:creator>
  <cp:lastModifiedBy>chezhaha</cp:lastModifiedBy>
  <cp:lastPrinted>2014-11-19T23:15:09Z</cp:lastPrinted>
  <dcterms:created xsi:type="dcterms:W3CDTF">2013-03-19T19:24:40Z</dcterms:created>
  <dcterms:modified xsi:type="dcterms:W3CDTF">2014-11-19T23:15:20Z</dcterms:modified>
</cp:coreProperties>
</file>